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c64178c1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u cálculo" sheetId="1" r:id="R8c71cdcc1ec54047"/>
    <x:sheet xmlns:r="http://schemas.openxmlformats.org/officeDocument/2006/relationships" name="Referencias" sheetId="2" r:id="Rcd8125f0343541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0.00"/>
    <x:numFmt numFmtId="202" formatCode="0%"/>
    <x:numFmt numFmtId="203" formatCode="0"/>
  </x:numFmts>
  <x:fonts count="6">
    <x:font>
      <x:sz val="11"/>
      <x:name val="Carlito"/>
    </x:font>
    <x:font>
      <x:sz val="11"/>
      <x:color rgb="FF263238"/>
      <x:name val="Arial"/>
    </x:font>
    <x:font>
      <x:b/>
      <x:sz val="16"/>
      <x:color rgb="FF263238"/>
      <x:name val="Arial"/>
    </x:font>
    <x:font>
      <x:sz val="11"/>
      <x:color rgb="FF174EA6"/>
      <x:name val="Arial"/>
    </x:font>
    <x:font>
      <x:b/>
      <x:sz val="11"/>
      <x:color rgb="FF26323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8F0EA"/>
      </x:patternFill>
    </x:fill>
    <x:fill>
      <x:patternFill patternType="solid">
        <x:fgColor rgb="FF334B40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f78543fca4253" /><Relationship Type="http://schemas.openxmlformats.org/officeDocument/2006/relationships/theme" Target="/xl/theme/theme1.xml" Id="R08f3e0b2c28d4ef2" /><Relationship Type="http://schemas.openxmlformats.org/officeDocument/2006/relationships/sharedStrings" Target="/xl/sharedStrings.xml" Id="R1cd92e11550044e4" /><Relationship Type="http://schemas.openxmlformats.org/officeDocument/2006/relationships/worksheet" Target="/xl/worksheets/sheet1.xml" Id="R8c71cdcc1ec54047" /><Relationship Type="http://schemas.openxmlformats.org/officeDocument/2006/relationships/worksheet" Target="/xl/worksheets/sheet2.xml" Id="Rcd8125f0343541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4" hidden="0" customWidth="1"/>
    <x:col min="3" max="3" width="54" hidden="0" customWidth="1"/>
  </x:cols>
  <x:sheetData>
    <x:row r="1" ht="36" customHeight="1">
      <x:c r="A1" s="4" t="str">
        <x:v>Prima vacacional</x:v>
      </x:c>
      <x:c r="B1" s="3"/>
      <x:c r="C1" s="3"/>
    </x:row>
    <x:row r="2" ht="36" customHeight="1">
      <x:c r="A2" s="3" t="str">
        <x:v>Wadiaffiya · sueldo fijo mensual</x:v>
      </x:c>
      <x:c r="B2" s="3"/>
      <x:c r="C2" s="3" t="str">
        <x:v>Importes brutos en MXN. No calcula ISR ni depósito neto.</x:v>
      </x:c>
    </x:row>
    <x:row r="3" ht="25" customHeight="1">
      <x:c r="A3" s="3" t="str">
        <x:v>Edita las celdas amarillas.</x:v>
      </x:c>
      <x:c r="B3" s="3"/>
      <x:c r="C3" s="3"/>
    </x:row>
    <x:row r="4" ht="25" customHeight="1">
      <x:c r="A4" s="3"/>
      <x:c r="B4" s="3"/>
      <x:c r="C4" s="3"/>
    </x:row>
    <x:row r="5" ht="32" customHeight="1">
      <x:c r="A5" s="18" t="str">
        <x:v>Datos del periodo</x:v>
      </x:c>
      <x:c r="B5" s="18" t="str">
        <x:v>Valor</x:v>
      </x:c>
      <x:c r="C5" s="18" t="str">
        <x:v>Cómo llenar</x:v>
      </x:c>
    </x:row>
    <x:row r="6" ht="45" customHeight="1">
      <x:c r="A6" s="3" t="str">
        <x:v>Sueldo mensual bruto</x:v>
      </x:c>
      <x:c r="B6" s="7" t="n">
        <x:v>15000</x:v>
      </x:c>
      <x:c r="C6" s="3" t="str">
        <x:v>Sueldo fijo antes de deducciones. Para salario variable, revisa la base con nómina.</x:v>
      </x:c>
    </x:row>
    <x:row r="7" ht="45" customHeight="1">
      <x:c r="A7" s="3" t="str">
        <x:v>Días de vacaciones a pagar</x:v>
      </x:c>
      <x:c r="B7" s="8" t="n">
        <x:v>16</x:v>
      </x:c>
      <x:c r="C7" s="3" t="str">
        <x:v>Usa los días del periodo que estás revisando; verifica antigüedad y contrato.</x:v>
      </x:c>
    </x:row>
    <x:row r="8" ht="45" customHeight="1">
      <x:c r="A8" s="3" t="str">
        <x:v>Porcentaje de prima</x:v>
      </x:c>
      <x:c r="B8" s="9" t="n">
        <x:v>0.25</x:v>
      </x:c>
      <x:c r="C8" s="3" t="str">
        <x:v>Escribe 25% o el porcentaje mayor pactado en tu contrato.</x:v>
      </x:c>
    </x:row>
    <x:row r="9" ht="45" customHeight="1">
      <x:c r="A9" s="3" t="str">
        <x:v>Prima bruta ya pagada</x:v>
      </x:c>
      <x:c r="B9" s="7" t="n">
        <x:v>0</x:v>
      </x:c>
      <x:c r="C9" s="3" t="str">
        <x:v>Sólo pagos de la misma prima y periodo. No incluyas el salario ordinario.</x:v>
      </x:c>
    </x:row>
    <x:row r="10" ht="25" customHeight="1">
      <x:c r="A10" s="3"/>
      <x:c r="B10" s="3"/>
      <x:c r="C10" s="3"/>
    </x:row>
    <x:row r="11" ht="36" customHeight="1">
      <x:c r="A11" s="3" t="str">
        <x:v>Revisión de entradas</x:v>
      </x:c>
      <x:c r="B11" s="3" t="str">
        <x:f>IF(COUNT(B6:B9)&lt;4,"Completa los datos",IF(OR(B6&lt;=0,B7&lt;=0,B8&lt;0.25,B9&lt;0),"Revisa los valores","Datos completos"))</x:f>
        <x:v>Datos completos</x:v>
      </x:c>
      <x:c r="C11" s="3"/>
    </x:row>
    <x:row r="12" ht="43" customHeight="1">
      <x:c r="A12" s="3" t="str">
        <x:v>Salario diario</x:v>
      </x:c>
      <x:c r="B12" s="10" t="n">
        <x:f>IF(B11="Datos completos",B6/30,"")</x:f>
        <x:v>500</x:v>
      </x:c>
      <x:c r="C12" s="3" t="str">
        <x:v>Convención del ejemplo: sueldo fijo mensual dividido entre 30.</x:v>
      </x:c>
    </x:row>
    <x:row r="13" ht="43" customHeight="1">
      <x:c r="A13" s="3" t="str">
        <x:v>Salario por días de vacaciones</x:v>
      </x:c>
      <x:c r="B13" s="10" t="n">
        <x:f>IF(ISNUMBER(B12),B12*B7,"")</x:f>
        <x:v>8000</x:v>
      </x:c>
      <x:c r="C13" s="3" t="str">
        <x:v>Puede formar parte de la nómina habitual; no es necesariamente otro depósito.</x:v>
      </x:c>
    </x:row>
    <x:row r="14" ht="43" customHeight="1">
      <x:c r="A14" s="13" t="str">
        <x:v>Prima bruta del periodo</x:v>
      </x:c>
      <x:c r="B14" s="14" t="n">
        <x:f>IF(ISNUMBER(B13),ROUND(B13*B8,2),"")</x:f>
        <x:v>2000</x:v>
      </x:c>
      <x:c r="C14" s="11" t="str">
        <x:v>Salario de vacaciones multiplicado por el porcentaje pactado.</x:v>
      </x:c>
    </x:row>
    <x:row r="15" ht="43" customHeight="1">
      <x:c r="A15" s="13" t="str">
        <x:v>Prima bruta pendiente</x:v>
      </x:c>
      <x:c r="B15" s="14" t="n">
        <x:f>IF(ISNUMBER(B14),ROUND(MAX(0,B14-B9),2),"")</x:f>
        <x:v>2000</x:v>
      </x:c>
      <x:c r="C15" s="11" t="str">
        <x:v>Prima bruta del periodo menos la prima bruta ya pagada. No es importe neto.</x:v>
      </x:c>
    </x:row>
    <x:row r="16" ht="43" customHeight="1">
      <x:c r="A16" s="3" t="str">
        <x:v>Revisión del pago previo</x:v>
      </x:c>
      <x:c r="B16" s="3" t="str">
        <x:f>IF(ISNUMBER(B14),IF(B9&gt;B14,"Pago previo mayor: revisa el periodo",""),"")</x:f>
      </x:c>
      <x:c r="C16" s="3" t="str">
        <x:v>Si el pago previo supera el cálculo, verifica fechas, días y porcentaje.</x:v>
      </x:c>
    </x:row>
    <x:row r="17" ht="25" customHeight="1">
      <x:c r="A17" s="3"/>
      <x:c r="B17" s="3"/>
      <x:c r="C17" s="3"/>
    </x:row>
    <x:row r="18" ht="25" customHeight="1">
      <x:c r="A18" s="3"/>
      <x:c r="B18" s="3"/>
      <x:c r="C18" s="3"/>
    </x:row>
    <x:row r="19" ht="25" customHeight="1">
      <x:c r="A19" s="3" t="str">
        <x:v>Antes de comparar tu depósito</x:v>
      </x:c>
      <x:c r="B19" s="3"/>
      <x:c r="C19" s="3"/>
    </x:row>
    <x:row r="20" ht="44" customHeight="1">
      <x:c r="A20" s="3" t="str">
        <x:v>Bruto y neto</x:v>
      </x:c>
      <x:c r="B20" s="3" t="str">
        <x:v>Son distintos</x:v>
      </x:c>
      <x:c r="C20" s="3" t="str">
        <x:v>La retención depende de la parte gravada, otros ingresos y el procedimiento aplicado.</x:v>
      </x:c>
    </x:row>
    <x:row r="21" ht="44" customHeight="1">
      <x:c r="A21" s="3" t="str">
        <x:v>Periodo correcto</x:v>
      </x:c>
      <x:c r="B21" s="3" t="str">
        <x:v>Evita duplicados</x:v>
      </x:c>
      <x:c r="C21" s="3" t="str">
        <x:v>No mezcles pagos de distintos aniversarios o vacaciones pendientes.</x:v>
      </x:c>
    </x:row>
    <x:row r="22" ht="44" customHeight="1">
      <x:c r="A22" s="3" t="str">
        <x:v>Prima proporcional</x:v>
      </x:c>
      <x:c r="B22" s="3" t="str">
        <x:v>Revisión aparte</x:v>
      </x:c>
      <x:c r="C22" s="3" t="str">
        <x:v>Esta hoja calcula días indicados por ti; no determina automáticamente un finiquito.</x:v>
      </x:c>
    </x:row>
    <x:row r="23" ht="25" customHeight="1">
      <x:c r="A23" s="3"/>
      <x:c r="B23" s="3"/>
      <x:c r="C23" s="3"/>
    </x:row>
    <x:row r="24" ht="25" customHeight="1">
      <x:c r="A24" s="3"/>
      <x:c r="B24" s="3"/>
      <x:c r="C24" s="3"/>
    </x:row>
    <x:row r="25" ht="40" customHeight="1">
      <x:c r="A25" s="3" t="str">
        <x:v>Consulta la tabla y fuentes en Referencias.</x:v>
      </x:c>
      <x:c r="B25" s="3"/>
      <x:c r="C25" s="3" t="str">
        <x:v>Revisión documental: 2026-10-06. La fórmula bruta no incorpora una UMA de 2027.</x:v>
      </x:c>
    </x:row>
    <x:row r="26" ht="25" customHeight="1">
      <x:c r="A26" s="3"/>
      <x:c r="B26" s="3"/>
      <x:c r="C26" s="3"/>
    </x:row>
    <x:row r="27" ht="25" customHeight="1">
      <x:c r="A27" s="3"/>
      <x:c r="B27" s="3"/>
      <x:c r="C27" s="3"/>
    </x:row>
    <x:row r="28" ht="25" customHeight="1">
      <x:c r="A28" s="3"/>
      <x:c r="B28" s="3"/>
      <x:c r="C28" s="3"/>
    </x:row>
    <x:row r="29" ht="25" customHeight="1">
      <x:c r="A29" s="3"/>
      <x:c r="B29" s="3"/>
      <x:c r="C29" s="3"/>
    </x:row>
    <x:row r="30" ht="25" customHeight="1">
      <x:c r="A30" s="3"/>
      <x:c r="B30" s="3"/>
      <x:c r="C30" s="3"/>
    </x:row>
    <x:row r="31" ht="25" customHeight="1">
      <x:c r="A31" s="3"/>
      <x:c r="B31" s="3"/>
      <x:c r="C31" s="3"/>
    </x:row>
    <x:row r="32" ht="25" customHeight="1">
      <x:c r="A32" s="3"/>
      <x:c r="B32" s="3"/>
      <x:c r="C3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4" hidden="0" customWidth="1"/>
    <x:col min="3" max="3" width="54" hidden="0" customWidth="1"/>
  </x:cols>
  <x:sheetData>
    <x:row r="1" ht="36" customHeight="1">
      <x:c r="A1" s="4" t="str">
        <x:v>Tabla y fuentes</x:v>
      </x:c>
      <x:c r="B1" s="3"/>
      <x:c r="C1" s="3"/>
    </x:row>
    <x:row r="2" ht="36" customHeight="1">
      <x:c r="A2" s="3" t="str">
        <x:v>Mínimos legales consultados en octubre de 2026</x:v>
      </x:c>
      <x:c r="B2" s="3"/>
      <x:c r="C2" s="3"/>
    </x:row>
    <x:row r="3" ht="25" customHeight="1">
      <x:c r="A3" s="3"/>
      <x:c r="B3" s="3"/>
      <x:c r="C3" s="3"/>
    </x:row>
    <x:row r="4" ht="25" customHeight="1">
      <x:c r="A4" s="3"/>
      <x:c r="B4" s="3"/>
      <x:c r="C4" s="3"/>
    </x:row>
    <x:row r="5" ht="32" customHeight="1">
      <x:c r="A5" s="18" t="str">
        <x:v>Años cumplidos</x:v>
      </x:c>
      <x:c r="B5" s="18" t="str">
        <x:v>Días mínimos</x:v>
      </x:c>
      <x:c r="C5" s="18" t="str">
        <x:v>Prima al 25%, en días de salario</x:v>
      </x:c>
    </x:row>
    <x:row r="6" ht="25" customHeight="1">
      <x:c r="A6" s="3" t="str">
        <x:v>1</x:v>
      </x:c>
      <x:c r="B6" s="15" t="n">
        <x:v>12</x:v>
      </x:c>
      <x:c r="C6" s="16" t="n">
        <x:f>B6*0.25</x:f>
        <x:v>3</x:v>
      </x:c>
    </x:row>
    <x:row r="7" ht="25" customHeight="1">
      <x:c r="A7" s="3" t="str">
        <x:v>2</x:v>
      </x:c>
      <x:c r="B7" s="15" t="n">
        <x:v>14</x:v>
      </x:c>
      <x:c r="C7" s="16" t="n">
        <x:f>B7*0.25</x:f>
        <x:v>3.5</x:v>
      </x:c>
    </x:row>
    <x:row r="8" ht="25" customHeight="1">
      <x:c r="A8" s="3" t="str">
        <x:v>3</x:v>
      </x:c>
      <x:c r="B8" s="15" t="n">
        <x:v>16</x:v>
      </x:c>
      <x:c r="C8" s="16" t="n">
        <x:f>B8*0.25</x:f>
        <x:v>4</x:v>
      </x:c>
    </x:row>
    <x:row r="9" ht="25" customHeight="1">
      <x:c r="A9" s="3" t="str">
        <x:v>4</x:v>
      </x:c>
      <x:c r="B9" s="15" t="n">
        <x:v>18</x:v>
      </x:c>
      <x:c r="C9" s="16" t="n">
        <x:f>B9*0.25</x:f>
        <x:v>4.5</x:v>
      </x:c>
    </x:row>
    <x:row r="10" ht="25" customHeight="1">
      <x:c r="A10" s="3" t="str">
        <x:v>5</x:v>
      </x:c>
      <x:c r="B10" s="15" t="n">
        <x:v>20</x:v>
      </x:c>
      <x:c r="C10" s="16" t="n">
        <x:f>B10*0.25</x:f>
        <x:v>5</x:v>
      </x:c>
    </x:row>
    <x:row r="11" ht="25" customHeight="1">
      <x:c r="A11" s="3" t="str">
        <x:v>6 a 10</x:v>
      </x:c>
      <x:c r="B11" s="15" t="n">
        <x:v>22</x:v>
      </x:c>
      <x:c r="C11" s="16" t="n">
        <x:f>B11*0.25</x:f>
        <x:v>5.5</x:v>
      </x:c>
    </x:row>
    <x:row r="12" ht="25" customHeight="1">
      <x:c r="A12" s="3" t="str">
        <x:v>11 a 15</x:v>
      </x:c>
      <x:c r="B12" s="15" t="n">
        <x:v>24</x:v>
      </x:c>
      <x:c r="C12" s="16" t="n">
        <x:f>B12*0.25</x:f>
        <x:v>6</x:v>
      </x:c>
    </x:row>
    <x:row r="13" ht="25" customHeight="1">
      <x:c r="A13" s="3" t="str">
        <x:v>16 a 20</x:v>
      </x:c>
      <x:c r="B13" s="15" t="n">
        <x:v>26</x:v>
      </x:c>
      <x:c r="C13" s="16" t="n">
        <x:f>B13*0.25</x:f>
        <x:v>6.5</x:v>
      </x:c>
    </x:row>
    <x:row r="14" ht="25" customHeight="1">
      <x:c r="A14" s="3" t="str">
        <x:v>21 a 25</x:v>
      </x:c>
      <x:c r="B14" s="15" t="n">
        <x:v>28</x:v>
      </x:c>
      <x:c r="C14" s="16" t="n">
        <x:f>B14*0.25</x:f>
        <x:v>7</x:v>
      </x:c>
    </x:row>
    <x:row r="15" ht="25" customHeight="1">
      <x:c r="A15" s="3" t="str">
        <x:v>26 a 30</x:v>
      </x:c>
      <x:c r="B15" s="15" t="n">
        <x:v>30</x:v>
      </x:c>
      <x:c r="C15" s="16" t="n">
        <x:f>B15*0.25</x:f>
        <x:v>7.5</x:v>
      </x:c>
    </x:row>
    <x:row r="16" ht="25" customHeight="1">
      <x:c r="A16" s="3" t="str">
        <x:v>31 a 35</x:v>
      </x:c>
      <x:c r="B16" s="15" t="n">
        <x:v>32</x:v>
      </x:c>
      <x:c r="C16" s="16" t="n">
        <x:f>B16*0.25</x:f>
        <x:v>8</x:v>
      </x:c>
    </x:row>
    <x:row r="17" ht="25" customHeight="1">
      <x:c r="A17" s="3"/>
      <x:c r="B17" s="3"/>
      <x:c r="C17" s="3"/>
    </x:row>
    <x:row r="18" ht="44" customHeight="1">
      <x:c r="A18" s="3" t="str">
        <x:v>Después de 35 años</x:v>
      </x:c>
      <x:c r="B18" s="3" t="str">
        <x:v>No es un tope</x:v>
      </x:c>
      <x:c r="C18" s="3" t="str">
        <x:v>Continúa el aumento legal de dos días por cada cinco años de servicio.</x:v>
      </x:c>
    </x:row>
    <x:row r="19" ht="25" customHeight="1">
      <x:c r="A19" s="3"/>
      <x:c r="B19" s="3"/>
      <x:c r="C19" s="3"/>
    </x:row>
    <x:row r="20" ht="32" customHeight="1">
      <x:c r="A20" s="18" t="str">
        <x:v>Fuente</x:v>
      </x:c>
      <x:c r="B20" s="18" t="str">
        <x:v>URL</x:v>
      </x:c>
      <x:c r="C20" s="18" t="str">
        <x:v>Uso</x:v>
      </x:c>
    </x:row>
    <x:row r="21" ht="85" customHeight="1">
      <x:c r="A21" s="3" t="str">
        <x:v>LFT: arts. 76, 79, 80, 81</x:v>
      </x:c>
      <x:c r="B21" s="3" t="str">
        <x:v>https://www.diputados.gob.mx/LeyesBiblio/pdf/LFT.pdf</x:v>
      </x:c>
      <x:c r="C21" s="3" t="str">
        <x:v>Días, prima mínima y contexto proporcional.</x:v>
      </x:c>
    </x:row>
    <x:row r="22" ht="85" customHeight="1">
      <x:c r="A22" s="3" t="str">
        <x:v>PROFEDET: vacaciones</x:v>
      </x:c>
      <x:c r="B22" s="3" t="str">
        <x:v>https://profedet.gob.mx/micrositio/index.php/vacaciones</x:v>
      </x:c>
      <x:c r="C22" s="3" t="str">
        <x:v>Tabla de antigüedad y orientación sobre descanso.</x:v>
      </x:c>
    </x:row>
    <x:row r="23" ht="85" customHeight="1">
      <x:c r="A23" s="3" t="str">
        <x:v>INEGI: UMA 2026</x:v>
      </x:c>
      <x:c r="B23" s="3" t="str">
        <x:v>https://www.inegi.org.mx/contenidos/saladeprensa/boletines/2026/uma/uma2026.pdf</x:v>
      </x:c>
      <x:c r="C23" s="3" t="str">
        <x:v>Consulta fiscal: UMA diaria 117.31 desde febrero de 2026. No se usa en el cálculo bruto.</x:v>
      </x:c>
    </x:row>
    <x:row r="24" ht="85" customHeight="1">
      <x:c r="A24" s="3" t="str">
        <x:v>SAT: artículo 93</x:v>
      </x:c>
      <x:c r="B24" s="3" t="str">
        <x:v>https://wwwmatnp.sat.gob.mx/articulo/15199/articulo-93</x:v>
      </x:c>
      <x:c r="C24" s="3" t="str">
        <x:v>Condiciones de exención. Esta hoja no calcula ISR.</x:v>
      </x:c>
    </x:row>
    <x:row r="25" ht="85" customHeight="1">
      <x:c r="A25" s="3" t="str">
        <x:v>Wadiaffiya: metodología</x:v>
      </x:c>
      <x:c r="B25" s="3" t="str">
        <x:v>https://wadiaffiya.com/metodologia/</x:v>
      </x:c>
      <x:c r="C25" s="3" t="str">
        <x:v>Supuestos y alcance de las herramientas.</x:v>
      </x:c>
    </x:row>
    <x:row r="26" ht="25" customHeight="1">
      <x:c r="A26" s="3"/>
      <x:c r="B26" s="3"/>
      <x:c r="C26" s="3"/>
    </x:row>
    <x:row r="27" ht="50" customHeight="1">
      <x:c r="A27" s="3" t="str">
        <x:v>Uso en 2027</x:v>
      </x:c>
      <x:c r="B27" s="3" t="str">
        <x:v>Verificar vigencia</x:v>
      </x:c>
      <x:c r="C27" s="3" t="str">
        <x:v>Revisa normativa, contrato, sueldo y antigüedad; no asumas que todos los valores fiscales siguen iguales.</x:v>
      </x:c>
    </x:row>
    <x:row r="28" ht="25" customHeight="1">
      <x:c r="A28" s="3"/>
      <x:c r="B28" s="3"/>
      <x:c r="C28" s="3"/>
    </x:row>
    <x:row r="29" ht="25" customHeight="1">
      <x:c r="A29" s="3"/>
      <x:c r="B29" s="3"/>
      <x:c r="C29" s="3"/>
    </x:row>
    <x:row r="30" ht="25" customHeight="1">
      <x:c r="A30" s="3"/>
      <x:c r="B30" s="3"/>
      <x:c r="C30" s="3"/>
    </x:row>
    <x:row r="31" ht="25" customHeight="1">
      <x:c r="A31" s="3"/>
      <x:c r="B31" s="3"/>
      <x:c r="C31" s="3"/>
    </x:row>
    <x:row r="32" ht="25" customHeight="1">
      <x:c r="A32" s="3"/>
      <x:c r="B32" s="3"/>
      <x:c r="C32" s="3"/>
    </x:row>
  </x:sheetData>
  <x:pageMargins left="0.7" right="0.7" top="0.75" bottom="0.75" header="0.3" footer="0.3"/>
</x:worksheet>
</file>